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iago.colares\Desktop\Nova pasta (3)\SEI-080007.001303.2024 - EMERGENCIAL DOSÍMETRO\"/>
    </mc:Choice>
  </mc:AlternateContent>
  <bookViews>
    <workbookView xWindow="0" yWindow="0" windowWidth="28800" windowHeight="12435"/>
  </bookViews>
  <sheets>
    <sheet name="Table 1" sheetId="1" r:id="rId1"/>
    <sheet name="Plan2" sheetId="3" r:id="rId2"/>
  </sheets>
  <calcPr calcId="152511"/>
</workbook>
</file>

<file path=xl/calcChain.xml><?xml version="1.0" encoding="utf-8"?>
<calcChain xmlns="http://schemas.openxmlformats.org/spreadsheetml/2006/main">
  <c r="AB8" i="1" l="1"/>
  <c r="Y8" i="1"/>
  <c r="Z8" i="1" l="1"/>
  <c r="Y9" i="1"/>
  <c r="Z9" i="1"/>
  <c r="Z10" i="1"/>
  <c r="Z11" i="1"/>
  <c r="Z12" i="1"/>
  <c r="Z13" i="1"/>
  <c r="Z14" i="1"/>
  <c r="Z15" i="1"/>
  <c r="Z16" i="1"/>
  <c r="AB9" i="1"/>
  <c r="AB10" i="1"/>
  <c r="AB11" i="1"/>
  <c r="AB12" i="1"/>
  <c r="AB13" i="1"/>
  <c r="AB14" i="1"/>
  <c r="AB15" i="1"/>
  <c r="AB16" i="1"/>
  <c r="AA9" i="1"/>
  <c r="AA10" i="1"/>
  <c r="AA11" i="1"/>
  <c r="AA12" i="1"/>
  <c r="AA13" i="1"/>
  <c r="AA14" i="1"/>
  <c r="AA15" i="1"/>
  <c r="AA16" i="1"/>
  <c r="Y10" i="1"/>
  <c r="Y11" i="1"/>
  <c r="Y12" i="1"/>
  <c r="Y13" i="1"/>
  <c r="Y14" i="1"/>
  <c r="Y15" i="1"/>
  <c r="Y16" i="1"/>
  <c r="AA8" i="1"/>
  <c r="W8" i="1"/>
  <c r="Q8" i="1"/>
  <c r="R8" i="1" s="1"/>
  <c r="R17" i="1" s="1"/>
  <c r="K8" i="1"/>
  <c r="K9" i="1" l="1"/>
  <c r="K10" i="1"/>
  <c r="K11" i="1"/>
  <c r="K12" i="1"/>
  <c r="K13" i="1"/>
  <c r="K14" i="1"/>
  <c r="K15" i="1"/>
  <c r="K16" i="1"/>
  <c r="F17" i="1"/>
  <c r="E17" i="1"/>
  <c r="D17" i="1"/>
  <c r="C17" i="1"/>
  <c r="L13" i="1" l="1"/>
  <c r="Q13" i="1" s="1"/>
  <c r="L9" i="1"/>
  <c r="Q9" i="1" s="1"/>
  <c r="L16" i="1"/>
  <c r="Q16" i="1" s="1"/>
  <c r="L12" i="1"/>
  <c r="Q12" i="1" s="1"/>
  <c r="L15" i="1"/>
  <c r="Q15" i="1" s="1"/>
  <c r="L11" i="1"/>
  <c r="Q11" i="1" s="1"/>
  <c r="L14" i="1"/>
  <c r="Q14" i="1" s="1"/>
  <c r="L10" i="1"/>
  <c r="Q10" i="1" s="1"/>
  <c r="R11" i="1" l="1"/>
  <c r="W11" i="1" s="1"/>
  <c r="X11" i="1" s="1"/>
  <c r="R12" i="1"/>
  <c r="W12" i="1" s="1"/>
  <c r="X12" i="1" s="1"/>
  <c r="R9" i="1"/>
  <c r="W9" i="1" s="1"/>
  <c r="X9" i="1" s="1"/>
  <c r="R14" i="1"/>
  <c r="W14" i="1" s="1"/>
  <c r="X14" i="1" s="1"/>
  <c r="R15" i="1"/>
  <c r="W15" i="1"/>
  <c r="X15" i="1" s="1"/>
  <c r="R16" i="1"/>
  <c r="W16" i="1" s="1"/>
  <c r="X16" i="1" s="1"/>
  <c r="R13" i="1"/>
  <c r="W13" i="1" s="1"/>
  <c r="X13" i="1" s="1"/>
  <c r="R10" i="1"/>
  <c r="W10" i="1" s="1"/>
  <c r="X10" i="1" s="1"/>
  <c r="L8" i="1" l="1"/>
  <c r="Q17" i="1" l="1"/>
  <c r="L17" i="1"/>
  <c r="K17" i="1" l="1"/>
  <c r="W17" i="1" l="1"/>
  <c r="X8" i="1"/>
  <c r="X17" i="1" s="1"/>
</calcChain>
</file>

<file path=xl/sharedStrings.xml><?xml version="1.0" encoding="utf-8"?>
<sst xmlns="http://schemas.openxmlformats.org/spreadsheetml/2006/main" count="42" uniqueCount="24">
  <si>
    <t>TOTAL</t>
  </si>
  <si>
    <t>VALOR MENSAL</t>
  </si>
  <si>
    <t>COEFICIENTE DE VARIAÇÃO</t>
  </si>
  <si>
    <t>VALOR MÉDIO UNITÁRIO</t>
  </si>
  <si>
    <t>VALOR MEDIANA UNITÁRIO</t>
  </si>
  <si>
    <t>VALOR MÍNIMO UNITÁRIO</t>
  </si>
  <si>
    <t>VALOR ANUAL</t>
  </si>
  <si>
    <t>UNIDADE</t>
  </si>
  <si>
    <t>Dosímetros de Monitoração Individual</t>
  </si>
  <si>
    <t>Anel</t>
  </si>
  <si>
    <t>Pulso</t>
  </si>
  <si>
    <t>Tórax</t>
  </si>
  <si>
    <t>Padrão</t>
  </si>
  <si>
    <t>IEDE</t>
  </si>
  <si>
    <t>IECAC</t>
  </si>
  <si>
    <t>HECC</t>
  </si>
  <si>
    <t>HEER</t>
  </si>
  <si>
    <t>HESM</t>
  </si>
  <si>
    <t>IETAP</t>
  </si>
  <si>
    <t>HEMORIO</t>
  </si>
  <si>
    <t>HEAN</t>
  </si>
  <si>
    <t>IEDES</t>
  </si>
  <si>
    <t>Valor Unitário</t>
  </si>
  <si>
    <t>REF: Abr/2024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</si>
</sst>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9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/>
    </xf>
    <xf numFmtId="44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4" fontId="5" fillId="4" borderId="1" xfId="1" applyFont="1" applyFill="1" applyBorder="1" applyAlignment="1">
      <alignment horizontal="center" vertical="center"/>
    </xf>
    <xf numFmtId="44" fontId="5" fillId="4" borderId="4" xfId="1" applyFont="1" applyFill="1" applyBorder="1" applyAlignment="1">
      <alignment horizontal="center" vertical="center"/>
    </xf>
    <xf numFmtId="44" fontId="2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44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44" fontId="5" fillId="7" borderId="1" xfId="1" applyFont="1" applyFill="1" applyBorder="1" applyAlignment="1">
      <alignment horizontal="center" vertical="center"/>
    </xf>
    <xf numFmtId="44" fontId="5" fillId="7" borderId="4" xfId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44" fontId="5" fillId="8" borderId="1" xfId="1" applyFont="1" applyFill="1" applyBorder="1" applyAlignment="1">
      <alignment horizontal="center" vertical="center"/>
    </xf>
    <xf numFmtId="44" fontId="3" fillId="0" borderId="1" xfId="1" applyNumberFormat="1" applyFont="1" applyFill="1" applyBorder="1" applyAlignment="1">
      <alignment horizontal="center" vertical="center"/>
    </xf>
    <xf numFmtId="44" fontId="5" fillId="8" borderId="3" xfId="1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44" fontId="5" fillId="6" borderId="0" xfId="0" applyNumberFormat="1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257175</xdr:rowOff>
    </xdr:from>
    <xdr:to>
      <xdr:col>7</xdr:col>
      <xdr:colOff>133350</xdr:colOff>
      <xdr:row>3</xdr:row>
      <xdr:rowOff>19050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257175"/>
          <a:ext cx="2409825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H172"/>
  <sheetViews>
    <sheetView showGridLines="0" tabSelected="1" topLeftCell="F1" zoomScaleNormal="100" workbookViewId="0">
      <selection activeCell="AB9" sqref="AB9"/>
    </sheetView>
  </sheetViews>
  <sheetFormatPr defaultRowHeight="12.75" x14ac:dyDescent="0.2"/>
  <cols>
    <col min="2" max="2" width="10.6640625" customWidth="1"/>
    <col min="3" max="3" width="10.1640625" bestFit="1" customWidth="1"/>
    <col min="7" max="10" width="9.6640625" customWidth="1"/>
    <col min="11" max="11" width="14.5" style="2" customWidth="1"/>
    <col min="12" max="12" width="13.33203125" style="2" customWidth="1"/>
    <col min="13" max="16" width="9.6640625" style="2" customWidth="1"/>
    <col min="17" max="17" width="14.5" style="2" customWidth="1"/>
    <col min="18" max="18" width="13.33203125" style="2" customWidth="1"/>
    <col min="19" max="19" width="9.6640625" style="2" customWidth="1"/>
    <col min="20" max="20" width="10.6640625" style="2" customWidth="1"/>
    <col min="21" max="22" width="9.6640625" style="2" customWidth="1"/>
    <col min="23" max="23" width="14.5" style="2" customWidth="1"/>
    <col min="24" max="24" width="13.33203125" style="2" customWidth="1"/>
    <col min="25" max="53" width="20.83203125" style="2" customWidth="1"/>
    <col min="54" max="138" width="9.33203125" style="2"/>
  </cols>
  <sheetData>
    <row r="1" spans="2:28" s="4" customFormat="1" ht="24.95" customHeight="1" x14ac:dyDescent="0.2"/>
    <row r="2" spans="2:28" s="4" customFormat="1" ht="24.95" customHeight="1" x14ac:dyDescent="0.2">
      <c r="K2" s="21"/>
      <c r="L2" s="21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2:28" s="3" customFormat="1" ht="24.95" customHeight="1" x14ac:dyDescent="0.2">
      <c r="K3" s="21"/>
      <c r="L3" s="21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2:28" s="3" customFormat="1" ht="24.95" customHeight="1" x14ac:dyDescent="0.2"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2:28" s="3" customFormat="1" ht="45.75" customHeight="1" x14ac:dyDescent="0.2">
      <c r="G5" s="32"/>
      <c r="H5" s="32"/>
      <c r="I5" s="32"/>
      <c r="J5" s="32"/>
      <c r="K5" s="32"/>
      <c r="L5" s="32"/>
      <c r="M5" s="36"/>
      <c r="N5" s="36"/>
      <c r="O5" s="36"/>
      <c r="P5" s="36"/>
      <c r="Q5" s="36"/>
      <c r="R5" s="36"/>
      <c r="S5" s="44"/>
      <c r="T5" s="44"/>
      <c r="U5" s="44"/>
      <c r="V5" s="44"/>
      <c r="W5" s="44"/>
      <c r="X5" s="44"/>
      <c r="AB5" s="14" t="s">
        <v>23</v>
      </c>
    </row>
    <row r="6" spans="2:28" s="11" customFormat="1" ht="36" customHeight="1" x14ac:dyDescent="0.2">
      <c r="B6" s="24" t="s">
        <v>7</v>
      </c>
      <c r="C6" s="25" t="s">
        <v>8</v>
      </c>
      <c r="D6" s="26"/>
      <c r="E6" s="26"/>
      <c r="F6" s="27"/>
      <c r="G6" s="33" t="s">
        <v>22</v>
      </c>
      <c r="H6" s="34"/>
      <c r="I6" s="34"/>
      <c r="J6" s="35"/>
      <c r="K6" s="31" t="s">
        <v>1</v>
      </c>
      <c r="L6" s="31" t="s">
        <v>6</v>
      </c>
      <c r="M6" s="37" t="s">
        <v>22</v>
      </c>
      <c r="N6" s="38"/>
      <c r="O6" s="38"/>
      <c r="P6" s="39"/>
      <c r="Q6" s="40" t="s">
        <v>1</v>
      </c>
      <c r="R6" s="40" t="s">
        <v>6</v>
      </c>
      <c r="S6" s="45" t="s">
        <v>22</v>
      </c>
      <c r="T6" s="46"/>
      <c r="U6" s="46"/>
      <c r="V6" s="47"/>
      <c r="W6" s="48" t="s">
        <v>1</v>
      </c>
      <c r="X6" s="48" t="s">
        <v>6</v>
      </c>
      <c r="Y6" s="16" t="s">
        <v>2</v>
      </c>
      <c r="Z6" s="18" t="s">
        <v>3</v>
      </c>
      <c r="AA6" s="18" t="s">
        <v>4</v>
      </c>
      <c r="AB6" s="20" t="s">
        <v>5</v>
      </c>
    </row>
    <row r="7" spans="2:28" s="3" customFormat="1" ht="20.25" customHeight="1" x14ac:dyDescent="0.2">
      <c r="B7" s="24"/>
      <c r="C7" s="23" t="s">
        <v>9</v>
      </c>
      <c r="D7" s="23" t="s">
        <v>10</v>
      </c>
      <c r="E7" s="23" t="s">
        <v>11</v>
      </c>
      <c r="F7" s="23" t="s">
        <v>12</v>
      </c>
      <c r="G7" s="5" t="s">
        <v>9</v>
      </c>
      <c r="H7" s="5" t="s">
        <v>10</v>
      </c>
      <c r="I7" s="5" t="s">
        <v>11</v>
      </c>
      <c r="J7" s="5" t="s">
        <v>12</v>
      </c>
      <c r="K7" s="31"/>
      <c r="L7" s="31"/>
      <c r="M7" s="41" t="s">
        <v>9</v>
      </c>
      <c r="N7" s="41" t="s">
        <v>10</v>
      </c>
      <c r="O7" s="41" t="s">
        <v>11</v>
      </c>
      <c r="P7" s="41" t="s">
        <v>12</v>
      </c>
      <c r="Q7" s="40"/>
      <c r="R7" s="40"/>
      <c r="S7" s="49" t="s">
        <v>9</v>
      </c>
      <c r="T7" s="49" t="s">
        <v>10</v>
      </c>
      <c r="U7" s="49" t="s">
        <v>11</v>
      </c>
      <c r="V7" s="49" t="s">
        <v>12</v>
      </c>
      <c r="W7" s="48"/>
      <c r="X7" s="48"/>
      <c r="Y7" s="17"/>
      <c r="Z7" s="19"/>
      <c r="AA7" s="19"/>
      <c r="AB7" s="20"/>
    </row>
    <row r="8" spans="2:28" s="3" customFormat="1" ht="15" customHeight="1" x14ac:dyDescent="0.2">
      <c r="B8" s="23" t="s">
        <v>13</v>
      </c>
      <c r="C8" s="22">
        <v>8</v>
      </c>
      <c r="D8" s="22">
        <v>0</v>
      </c>
      <c r="E8" s="22">
        <v>49</v>
      </c>
      <c r="F8" s="22">
        <v>4</v>
      </c>
      <c r="G8" s="13"/>
      <c r="H8" s="13"/>
      <c r="I8" s="13"/>
      <c r="J8" s="13"/>
      <c r="K8" s="51">
        <f>C8*G8+D8*H8+E8*I8+F8*J8</f>
        <v>0</v>
      </c>
      <c r="L8" s="51">
        <f>K8*12</f>
        <v>0</v>
      </c>
      <c r="M8" s="13"/>
      <c r="N8" s="13"/>
      <c r="O8" s="13"/>
      <c r="P8" s="13"/>
      <c r="Q8" s="51">
        <f>C8*M8+D8*N8+E8*O8+F8*P8</f>
        <v>0</v>
      </c>
      <c r="R8" s="51">
        <f>Q8*12</f>
        <v>0</v>
      </c>
      <c r="S8" s="13"/>
      <c r="T8" s="13"/>
      <c r="U8" s="13"/>
      <c r="V8" s="13"/>
      <c r="W8" s="51">
        <f>C8*S8+D8*T8+E8*U8+F8*V8</f>
        <v>0</v>
      </c>
      <c r="X8" s="51">
        <f>W8*12</f>
        <v>0</v>
      </c>
      <c r="Y8" s="12" t="e">
        <f>_xlfn.STDEV.S(G8:J8,M8:P8,S8:V8)/AVERAGE(G8:J8,M8:P8,S8:V8)</f>
        <v>#DIV/0!</v>
      </c>
      <c r="Z8" s="13" t="e">
        <f>AVERAGE(G8:J8,M8:P8,S8:V8)</f>
        <v>#DIV/0!</v>
      </c>
      <c r="AA8" s="13" t="e">
        <f>MEDIAN(G8:J8,M8:P8,S8:V8)</f>
        <v>#NUM!</v>
      </c>
      <c r="AB8" s="13">
        <f>MIN(G8:J8,M8:P8,S8:V8)</f>
        <v>0</v>
      </c>
    </row>
    <row r="9" spans="2:28" s="3" customFormat="1" ht="15" customHeight="1" x14ac:dyDescent="0.2">
      <c r="B9" s="23" t="s">
        <v>14</v>
      </c>
      <c r="C9" s="22">
        <v>0</v>
      </c>
      <c r="D9" s="22">
        <v>70</v>
      </c>
      <c r="E9" s="22">
        <v>242</v>
      </c>
      <c r="F9" s="22">
        <v>3</v>
      </c>
      <c r="G9" s="13"/>
      <c r="H9" s="13"/>
      <c r="I9" s="13"/>
      <c r="J9" s="13"/>
      <c r="K9" s="51">
        <f>C9*G9+D9*H9+E9*I9+F9*J9</f>
        <v>0</v>
      </c>
      <c r="L9" s="51">
        <f t="shared" ref="L9:L16" si="0">K9*12</f>
        <v>0</v>
      </c>
      <c r="M9" s="13"/>
      <c r="N9" s="13"/>
      <c r="O9" s="13"/>
      <c r="P9" s="13"/>
      <c r="Q9" s="51">
        <f t="shared" ref="Q9:Q16" si="1">I9*M9+J9*N9+K9*O9+L9*P9</f>
        <v>0</v>
      </c>
      <c r="R9" s="51">
        <f t="shared" ref="R9:R16" si="2">Q9*12</f>
        <v>0</v>
      </c>
      <c r="S9" s="13"/>
      <c r="T9" s="13"/>
      <c r="U9" s="13"/>
      <c r="V9" s="13"/>
      <c r="W9" s="51">
        <f t="shared" ref="W9:W16" si="3">O9*S9+P9*T9+Q9*U9+R9*V9</f>
        <v>0</v>
      </c>
      <c r="X9" s="51">
        <f t="shared" ref="X9:X16" si="4">W9*12</f>
        <v>0</v>
      </c>
      <c r="Y9" s="12" t="e">
        <f>_xlfn.STDEV.S(G9:J9,M9:P9,S9:V9)/AVERAGE(G9:J9,M9:P9,S9:V9)</f>
        <v>#DIV/0!</v>
      </c>
      <c r="Z9" s="13" t="e">
        <f>AVERAGE(G9:J9,M9:P9,S9:V9)</f>
        <v>#DIV/0!</v>
      </c>
      <c r="AA9" s="13" t="e">
        <f>MEDIAN(G9:J9,M9:P9,S9:V9)</f>
        <v>#NUM!</v>
      </c>
      <c r="AB9" s="13">
        <f>MIN(G9:J9,M9:P9,S9:V9)</f>
        <v>0</v>
      </c>
    </row>
    <row r="10" spans="2:28" s="3" customFormat="1" ht="15" customHeight="1" x14ac:dyDescent="0.2">
      <c r="B10" s="23" t="s">
        <v>15</v>
      </c>
      <c r="C10" s="22">
        <v>0</v>
      </c>
      <c r="D10" s="22">
        <v>0</v>
      </c>
      <c r="E10" s="22">
        <v>124</v>
      </c>
      <c r="F10" s="22">
        <v>3</v>
      </c>
      <c r="G10" s="13"/>
      <c r="H10" s="13"/>
      <c r="I10" s="13"/>
      <c r="J10" s="13"/>
      <c r="K10" s="51">
        <f t="shared" ref="K10:K16" si="5">C10*G10+D10*H10+E10*I10+F10*J10</f>
        <v>0</v>
      </c>
      <c r="L10" s="51">
        <f t="shared" si="0"/>
        <v>0</v>
      </c>
      <c r="M10" s="13"/>
      <c r="N10" s="13"/>
      <c r="O10" s="13"/>
      <c r="P10" s="13"/>
      <c r="Q10" s="51">
        <f t="shared" si="1"/>
        <v>0</v>
      </c>
      <c r="R10" s="51">
        <f t="shared" si="2"/>
        <v>0</v>
      </c>
      <c r="S10" s="13"/>
      <c r="T10" s="13"/>
      <c r="U10" s="13"/>
      <c r="V10" s="13"/>
      <c r="W10" s="51">
        <f t="shared" si="3"/>
        <v>0</v>
      </c>
      <c r="X10" s="51">
        <f t="shared" si="4"/>
        <v>0</v>
      </c>
      <c r="Y10" s="12" t="e">
        <f t="shared" ref="Y10:Y16" si="6">_xlfn.STDEV.S(G10:J10,M10:P10,S10:V10)/AVERAGE(G10:J10,M10:P10,S10:V10)</f>
        <v>#DIV/0!</v>
      </c>
      <c r="Z10" s="13" t="e">
        <f t="shared" ref="Z10:Z16" si="7">AVERAGE(G10:J10,M10:P10,S10:V10)</f>
        <v>#DIV/0!</v>
      </c>
      <c r="AA10" s="13" t="e">
        <f t="shared" ref="AA10:AA16" si="8">MEDIAN(G10:J10,M10:P10,S10:V10)</f>
        <v>#NUM!</v>
      </c>
      <c r="AB10" s="13">
        <f t="shared" ref="AB10:AB16" si="9">MIN(G10:J10,M10:P10,S10:V10)</f>
        <v>0</v>
      </c>
    </row>
    <row r="11" spans="2:28" s="3" customFormat="1" ht="15" customHeight="1" x14ac:dyDescent="0.2">
      <c r="B11" s="23" t="s">
        <v>16</v>
      </c>
      <c r="C11" s="22">
        <v>0</v>
      </c>
      <c r="D11" s="22">
        <v>0</v>
      </c>
      <c r="E11" s="22">
        <v>19</v>
      </c>
      <c r="F11" s="22">
        <v>1</v>
      </c>
      <c r="G11" s="13"/>
      <c r="H11" s="13"/>
      <c r="I11" s="13"/>
      <c r="J11" s="13"/>
      <c r="K11" s="51">
        <f t="shared" si="5"/>
        <v>0</v>
      </c>
      <c r="L11" s="51">
        <f t="shared" si="0"/>
        <v>0</v>
      </c>
      <c r="M11" s="13"/>
      <c r="N11" s="13"/>
      <c r="O11" s="13"/>
      <c r="P11" s="13"/>
      <c r="Q11" s="51">
        <f t="shared" si="1"/>
        <v>0</v>
      </c>
      <c r="R11" s="51">
        <f t="shared" si="2"/>
        <v>0</v>
      </c>
      <c r="S11" s="13"/>
      <c r="T11" s="13"/>
      <c r="U11" s="13"/>
      <c r="V11" s="13"/>
      <c r="W11" s="51">
        <f t="shared" si="3"/>
        <v>0</v>
      </c>
      <c r="X11" s="51">
        <f t="shared" si="4"/>
        <v>0</v>
      </c>
      <c r="Y11" s="12" t="e">
        <f t="shared" si="6"/>
        <v>#DIV/0!</v>
      </c>
      <c r="Z11" s="13" t="e">
        <f t="shared" si="7"/>
        <v>#DIV/0!</v>
      </c>
      <c r="AA11" s="13" t="e">
        <f t="shared" si="8"/>
        <v>#NUM!</v>
      </c>
      <c r="AB11" s="13">
        <f t="shared" si="9"/>
        <v>0</v>
      </c>
    </row>
    <row r="12" spans="2:28" s="3" customFormat="1" ht="15" customHeight="1" x14ac:dyDescent="0.2">
      <c r="B12" s="23" t="s">
        <v>17</v>
      </c>
      <c r="C12" s="22">
        <v>0</v>
      </c>
      <c r="D12" s="22">
        <v>0</v>
      </c>
      <c r="E12" s="22">
        <v>21</v>
      </c>
      <c r="F12" s="22">
        <v>1</v>
      </c>
      <c r="G12" s="13"/>
      <c r="H12" s="13"/>
      <c r="I12" s="13"/>
      <c r="J12" s="13"/>
      <c r="K12" s="51">
        <f t="shared" si="5"/>
        <v>0</v>
      </c>
      <c r="L12" s="51">
        <f t="shared" si="0"/>
        <v>0</v>
      </c>
      <c r="M12" s="13"/>
      <c r="N12" s="13"/>
      <c r="O12" s="13"/>
      <c r="P12" s="13"/>
      <c r="Q12" s="51">
        <f t="shared" si="1"/>
        <v>0</v>
      </c>
      <c r="R12" s="51">
        <f t="shared" si="2"/>
        <v>0</v>
      </c>
      <c r="S12" s="13"/>
      <c r="T12" s="13"/>
      <c r="U12" s="13"/>
      <c r="V12" s="13"/>
      <c r="W12" s="51">
        <f t="shared" si="3"/>
        <v>0</v>
      </c>
      <c r="X12" s="51">
        <f t="shared" si="4"/>
        <v>0</v>
      </c>
      <c r="Y12" s="12" t="e">
        <f t="shared" si="6"/>
        <v>#DIV/0!</v>
      </c>
      <c r="Z12" s="13" t="e">
        <f t="shared" si="7"/>
        <v>#DIV/0!</v>
      </c>
      <c r="AA12" s="13" t="e">
        <f t="shared" si="8"/>
        <v>#NUM!</v>
      </c>
      <c r="AB12" s="13">
        <f t="shared" si="9"/>
        <v>0</v>
      </c>
    </row>
    <row r="13" spans="2:28" s="3" customFormat="1" ht="15" customHeight="1" x14ac:dyDescent="0.2">
      <c r="B13" s="23" t="s">
        <v>18</v>
      </c>
      <c r="C13" s="22">
        <v>0</v>
      </c>
      <c r="D13" s="22">
        <v>0</v>
      </c>
      <c r="E13" s="22">
        <v>17</v>
      </c>
      <c r="F13" s="22">
        <v>1</v>
      </c>
      <c r="G13" s="13"/>
      <c r="H13" s="13"/>
      <c r="I13" s="13"/>
      <c r="J13" s="13"/>
      <c r="K13" s="51">
        <f t="shared" si="5"/>
        <v>0</v>
      </c>
      <c r="L13" s="51">
        <f t="shared" si="0"/>
        <v>0</v>
      </c>
      <c r="M13" s="13"/>
      <c r="N13" s="13"/>
      <c r="O13" s="13"/>
      <c r="P13" s="13"/>
      <c r="Q13" s="51">
        <f t="shared" si="1"/>
        <v>0</v>
      </c>
      <c r="R13" s="51">
        <f t="shared" si="2"/>
        <v>0</v>
      </c>
      <c r="S13" s="13"/>
      <c r="T13" s="13"/>
      <c r="U13" s="13"/>
      <c r="V13" s="13"/>
      <c r="W13" s="51">
        <f t="shared" si="3"/>
        <v>0</v>
      </c>
      <c r="X13" s="51">
        <f t="shared" si="4"/>
        <v>0</v>
      </c>
      <c r="Y13" s="12" t="e">
        <f t="shared" si="6"/>
        <v>#DIV/0!</v>
      </c>
      <c r="Z13" s="13" t="e">
        <f t="shared" si="7"/>
        <v>#DIV/0!</v>
      </c>
      <c r="AA13" s="13" t="e">
        <f t="shared" si="8"/>
        <v>#NUM!</v>
      </c>
      <c r="AB13" s="13">
        <f t="shared" si="9"/>
        <v>0</v>
      </c>
    </row>
    <row r="14" spans="2:28" s="3" customFormat="1" ht="15" customHeight="1" x14ac:dyDescent="0.2">
      <c r="B14" s="23" t="s">
        <v>19</v>
      </c>
      <c r="C14" s="22">
        <v>0</v>
      </c>
      <c r="D14" s="22">
        <v>0</v>
      </c>
      <c r="E14" s="22">
        <v>38</v>
      </c>
      <c r="F14" s="22">
        <v>1</v>
      </c>
      <c r="G14" s="13"/>
      <c r="H14" s="13"/>
      <c r="I14" s="13"/>
      <c r="J14" s="13"/>
      <c r="K14" s="51">
        <f t="shared" si="5"/>
        <v>0</v>
      </c>
      <c r="L14" s="51">
        <f t="shared" si="0"/>
        <v>0</v>
      </c>
      <c r="M14" s="13"/>
      <c r="N14" s="13"/>
      <c r="O14" s="13"/>
      <c r="P14" s="13"/>
      <c r="Q14" s="51">
        <f t="shared" si="1"/>
        <v>0</v>
      </c>
      <c r="R14" s="51">
        <f t="shared" si="2"/>
        <v>0</v>
      </c>
      <c r="S14" s="13"/>
      <c r="T14" s="13"/>
      <c r="U14" s="13"/>
      <c r="V14" s="13"/>
      <c r="W14" s="51">
        <f t="shared" si="3"/>
        <v>0</v>
      </c>
      <c r="X14" s="51">
        <f t="shared" si="4"/>
        <v>0</v>
      </c>
      <c r="Y14" s="12" t="e">
        <f t="shared" si="6"/>
        <v>#DIV/0!</v>
      </c>
      <c r="Z14" s="13" t="e">
        <f t="shared" si="7"/>
        <v>#DIV/0!</v>
      </c>
      <c r="AA14" s="13" t="e">
        <f t="shared" si="8"/>
        <v>#NUM!</v>
      </c>
      <c r="AB14" s="13">
        <f t="shared" si="9"/>
        <v>0</v>
      </c>
    </row>
    <row r="15" spans="2:28" s="3" customFormat="1" ht="15" customHeight="1" x14ac:dyDescent="0.2">
      <c r="B15" s="23" t="s">
        <v>20</v>
      </c>
      <c r="C15" s="22">
        <v>0</v>
      </c>
      <c r="D15" s="22">
        <v>0</v>
      </c>
      <c r="E15" s="22">
        <v>5</v>
      </c>
      <c r="F15" s="22">
        <v>1</v>
      </c>
      <c r="G15" s="13"/>
      <c r="H15" s="13"/>
      <c r="I15" s="13"/>
      <c r="J15" s="13"/>
      <c r="K15" s="51">
        <f t="shared" si="5"/>
        <v>0</v>
      </c>
      <c r="L15" s="51">
        <f t="shared" si="0"/>
        <v>0</v>
      </c>
      <c r="M15" s="13"/>
      <c r="N15" s="13"/>
      <c r="O15" s="13"/>
      <c r="P15" s="13"/>
      <c r="Q15" s="51">
        <f t="shared" si="1"/>
        <v>0</v>
      </c>
      <c r="R15" s="51">
        <f t="shared" si="2"/>
        <v>0</v>
      </c>
      <c r="S15" s="13"/>
      <c r="T15" s="13"/>
      <c r="U15" s="13"/>
      <c r="V15" s="13"/>
      <c r="W15" s="51">
        <f t="shared" si="3"/>
        <v>0</v>
      </c>
      <c r="X15" s="51">
        <f t="shared" si="4"/>
        <v>0</v>
      </c>
      <c r="Y15" s="12" t="e">
        <f t="shared" si="6"/>
        <v>#DIV/0!</v>
      </c>
      <c r="Z15" s="13" t="e">
        <f t="shared" si="7"/>
        <v>#DIV/0!</v>
      </c>
      <c r="AA15" s="13" t="e">
        <f t="shared" si="8"/>
        <v>#NUM!</v>
      </c>
      <c r="AB15" s="13">
        <f t="shared" si="9"/>
        <v>0</v>
      </c>
    </row>
    <row r="16" spans="2:28" s="3" customFormat="1" ht="15" customHeight="1" x14ac:dyDescent="0.2">
      <c r="B16" s="28" t="s">
        <v>21</v>
      </c>
      <c r="C16" s="29">
        <v>0</v>
      </c>
      <c r="D16" s="29">
        <v>0</v>
      </c>
      <c r="E16" s="29">
        <v>4</v>
      </c>
      <c r="F16" s="29">
        <v>1</v>
      </c>
      <c r="G16" s="13"/>
      <c r="H16" s="13"/>
      <c r="I16" s="13"/>
      <c r="J16" s="13"/>
      <c r="K16" s="51">
        <f t="shared" si="5"/>
        <v>0</v>
      </c>
      <c r="L16" s="51">
        <f t="shared" si="0"/>
        <v>0</v>
      </c>
      <c r="M16" s="13"/>
      <c r="N16" s="13"/>
      <c r="O16" s="13"/>
      <c r="P16" s="13"/>
      <c r="Q16" s="51">
        <f t="shared" si="1"/>
        <v>0</v>
      </c>
      <c r="R16" s="51">
        <f t="shared" si="2"/>
        <v>0</v>
      </c>
      <c r="S16" s="13"/>
      <c r="T16" s="13"/>
      <c r="U16" s="13"/>
      <c r="V16" s="13"/>
      <c r="W16" s="51">
        <f t="shared" si="3"/>
        <v>0</v>
      </c>
      <c r="X16" s="51">
        <f t="shared" si="4"/>
        <v>0</v>
      </c>
      <c r="Y16" s="12" t="e">
        <f t="shared" si="6"/>
        <v>#DIV/0!</v>
      </c>
      <c r="Z16" s="13" t="e">
        <f t="shared" si="7"/>
        <v>#DIV/0!</v>
      </c>
      <c r="AA16" s="13" t="e">
        <f t="shared" si="8"/>
        <v>#NUM!</v>
      </c>
      <c r="AB16" s="13">
        <f t="shared" si="9"/>
        <v>0</v>
      </c>
    </row>
    <row r="17" spans="2:28" s="7" customFormat="1" ht="24" customHeight="1" x14ac:dyDescent="0.2">
      <c r="B17" s="30" t="s">
        <v>0</v>
      </c>
      <c r="C17" s="30">
        <f>SUM(C8:C16)</f>
        <v>8</v>
      </c>
      <c r="D17" s="30">
        <f>SUM(D8:D16)</f>
        <v>70</v>
      </c>
      <c r="E17" s="30">
        <f>SUM(E8:E16)</f>
        <v>519</v>
      </c>
      <c r="F17" s="30">
        <f>SUM(F8:F16)</f>
        <v>16</v>
      </c>
      <c r="K17" s="8">
        <f>SUM(K8:K16)</f>
        <v>0</v>
      </c>
      <c r="L17" s="9">
        <f>SUM(L8:L16)</f>
        <v>0</v>
      </c>
      <c r="Q17" s="42">
        <f>SUM(Q8:Q16)</f>
        <v>0</v>
      </c>
      <c r="R17" s="43">
        <f>SUM(R8:R16)</f>
        <v>0</v>
      </c>
      <c r="W17" s="50">
        <f>SUM(W8:W16)</f>
        <v>0</v>
      </c>
      <c r="X17" s="52">
        <f>SUM(X8:X16)</f>
        <v>0</v>
      </c>
      <c r="Y17" s="53"/>
      <c r="Z17" s="54"/>
      <c r="AA17" s="54"/>
      <c r="AB17" s="54"/>
    </row>
    <row r="18" spans="2:28" s="3" customFormat="1" ht="27" customHeight="1" x14ac:dyDescent="0.2"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53"/>
      <c r="Z18" s="54"/>
      <c r="AA18" s="54"/>
      <c r="AB18" s="54"/>
    </row>
    <row r="19" spans="2:28" s="3" customFormat="1" ht="14.45" customHeight="1" x14ac:dyDescent="0.2"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2:28" s="3" customFormat="1" ht="14.45" customHeight="1" x14ac:dyDescent="0.2"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2:28" s="1" customFormat="1" ht="20.100000000000001" customHeight="1" x14ac:dyDescent="0.2"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2:28" s="1" customFormat="1" ht="20.100000000000001" customHeight="1" x14ac:dyDescent="0.2"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2:28" s="1" customFormat="1" ht="20.100000000000001" customHeight="1" x14ac:dyDescent="0.2"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2:28" s="1" customFormat="1" ht="20.100000000000001" customHeight="1" x14ac:dyDescent="0.2"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2:28" s="1" customFormat="1" ht="20.100000000000001" customHeight="1" x14ac:dyDescent="0.2"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2:28" s="3" customFormat="1" ht="14.45" customHeight="1" x14ac:dyDescent="0.2"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2:28" s="3" customFormat="1" ht="14.45" customHeight="1" x14ac:dyDescent="0.2"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2:28" s="3" customFormat="1" ht="14.45" customHeight="1" x14ac:dyDescent="0.2"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2:28" s="3" customFormat="1" ht="12" x14ac:dyDescent="0.2"/>
    <row r="30" spans="2:28" s="3" customFormat="1" ht="12" x14ac:dyDescent="0.2"/>
    <row r="31" spans="2:28" s="3" customFormat="1" ht="12" x14ac:dyDescent="0.2"/>
    <row r="32" spans="2:28" s="3" customFormat="1" ht="12" x14ac:dyDescent="0.2"/>
    <row r="33" s="3" customFormat="1" ht="12" x14ac:dyDescent="0.2"/>
    <row r="34" s="3" customFormat="1" ht="12" x14ac:dyDescent="0.2"/>
    <row r="35" s="3" customFormat="1" ht="12" x14ac:dyDescent="0.2"/>
    <row r="36" s="3" customFormat="1" ht="12" x14ac:dyDescent="0.2"/>
    <row r="37" s="3" customFormat="1" ht="12" x14ac:dyDescent="0.2"/>
    <row r="38" s="3" customFormat="1" ht="12" x14ac:dyDescent="0.2"/>
    <row r="39" s="3" customFormat="1" ht="12" x14ac:dyDescent="0.2"/>
    <row r="40" s="3" customFormat="1" ht="12" x14ac:dyDescent="0.2"/>
    <row r="41" s="3" customFormat="1" ht="12" x14ac:dyDescent="0.2"/>
    <row r="42" s="3" customFormat="1" ht="12" x14ac:dyDescent="0.2"/>
    <row r="43" s="3" customFormat="1" ht="12" x14ac:dyDescent="0.2"/>
    <row r="44" s="3" customFormat="1" ht="12" x14ac:dyDescent="0.2"/>
    <row r="45" s="3" customFormat="1" ht="12" x14ac:dyDescent="0.2"/>
    <row r="46" s="3" customFormat="1" ht="12" x14ac:dyDescent="0.2"/>
    <row r="47" s="3" customFormat="1" ht="12" x14ac:dyDescent="0.2"/>
    <row r="48" s="3" customFormat="1" ht="12" x14ac:dyDescent="0.2"/>
    <row r="49" s="3" customFormat="1" ht="12" x14ac:dyDescent="0.2"/>
    <row r="50" s="3" customFormat="1" ht="12" x14ac:dyDescent="0.2"/>
    <row r="51" s="3" customFormat="1" ht="12" x14ac:dyDescent="0.2"/>
    <row r="52" s="3" customFormat="1" ht="12" x14ac:dyDescent="0.2"/>
    <row r="53" s="3" customFormat="1" ht="12" x14ac:dyDescent="0.2"/>
    <row r="54" s="3" customFormat="1" ht="12" x14ac:dyDescent="0.2"/>
    <row r="55" s="3" customFormat="1" ht="12" x14ac:dyDescent="0.2"/>
    <row r="56" s="3" customFormat="1" ht="12" x14ac:dyDescent="0.2"/>
    <row r="57" s="3" customFormat="1" ht="12" x14ac:dyDescent="0.2"/>
    <row r="58" s="3" customFormat="1" ht="12" x14ac:dyDescent="0.2"/>
    <row r="59" s="3" customFormat="1" ht="12" x14ac:dyDescent="0.2"/>
    <row r="60" s="3" customFormat="1" ht="12" x14ac:dyDescent="0.2"/>
    <row r="61" s="3" customFormat="1" ht="12" x14ac:dyDescent="0.2"/>
    <row r="62" s="3" customFormat="1" ht="12" x14ac:dyDescent="0.2"/>
    <row r="63" s="3" customFormat="1" ht="12" x14ac:dyDescent="0.2"/>
    <row r="64" s="3" customFormat="1" ht="12" x14ac:dyDescent="0.2"/>
    <row r="65" s="3" customFormat="1" ht="12" x14ac:dyDescent="0.2"/>
    <row r="66" s="3" customFormat="1" ht="12" x14ac:dyDescent="0.2"/>
    <row r="67" s="3" customFormat="1" ht="12" x14ac:dyDescent="0.2"/>
    <row r="68" s="3" customFormat="1" ht="12" x14ac:dyDescent="0.2"/>
    <row r="69" s="3" customFormat="1" ht="12" x14ac:dyDescent="0.2"/>
    <row r="70" s="3" customFormat="1" ht="12" x14ac:dyDescent="0.2"/>
    <row r="71" s="3" customFormat="1" ht="12" x14ac:dyDescent="0.2"/>
    <row r="72" s="3" customFormat="1" ht="12" x14ac:dyDescent="0.2"/>
    <row r="73" s="3" customFormat="1" ht="12" x14ac:dyDescent="0.2"/>
    <row r="74" s="3" customFormat="1" ht="12" x14ac:dyDescent="0.2"/>
    <row r="75" s="3" customFormat="1" ht="12" x14ac:dyDescent="0.2"/>
    <row r="76" s="3" customFormat="1" ht="12" x14ac:dyDescent="0.2"/>
    <row r="77" s="3" customFormat="1" ht="12" x14ac:dyDescent="0.2"/>
    <row r="78" s="3" customFormat="1" ht="12" x14ac:dyDescent="0.2"/>
    <row r="79" s="3" customFormat="1" ht="12" x14ac:dyDescent="0.2"/>
    <row r="80" s="3" customFormat="1" ht="12" x14ac:dyDescent="0.2"/>
    <row r="81" s="3" customFormat="1" ht="12" x14ac:dyDescent="0.2"/>
    <row r="82" s="3" customFormat="1" ht="12" x14ac:dyDescent="0.2"/>
    <row r="83" s="3" customFormat="1" ht="12" x14ac:dyDescent="0.2"/>
    <row r="84" s="3" customFormat="1" ht="12" x14ac:dyDescent="0.2"/>
    <row r="85" s="3" customFormat="1" ht="12" x14ac:dyDescent="0.2"/>
    <row r="86" s="3" customFormat="1" ht="12" x14ac:dyDescent="0.2"/>
    <row r="87" s="3" customFormat="1" ht="12" x14ac:dyDescent="0.2"/>
    <row r="88" s="3" customFormat="1" ht="12" x14ac:dyDescent="0.2"/>
    <row r="89" s="3" customFormat="1" ht="12" x14ac:dyDescent="0.2"/>
    <row r="90" s="3" customFormat="1" ht="12" x14ac:dyDescent="0.2"/>
    <row r="91" s="3" customFormat="1" ht="12" x14ac:dyDescent="0.2"/>
    <row r="92" s="3" customFormat="1" ht="12" x14ac:dyDescent="0.2"/>
    <row r="93" s="3" customFormat="1" ht="12" x14ac:dyDescent="0.2"/>
    <row r="94" s="3" customFormat="1" ht="12" x14ac:dyDescent="0.2"/>
    <row r="95" s="3" customFormat="1" ht="12" x14ac:dyDescent="0.2"/>
    <row r="96" s="3" customFormat="1" ht="12" x14ac:dyDescent="0.2"/>
    <row r="97" s="3" customFormat="1" ht="12" x14ac:dyDescent="0.2"/>
    <row r="98" s="3" customFormat="1" ht="12" x14ac:dyDescent="0.2"/>
    <row r="99" s="3" customFormat="1" ht="12" x14ac:dyDescent="0.2"/>
    <row r="100" s="3" customFormat="1" ht="12" x14ac:dyDescent="0.2"/>
    <row r="101" s="3" customFormat="1" ht="12" x14ac:dyDescent="0.2"/>
    <row r="102" s="3" customFormat="1" ht="12" x14ac:dyDescent="0.2"/>
    <row r="103" s="3" customFormat="1" ht="12" x14ac:dyDescent="0.2"/>
    <row r="104" s="3" customFormat="1" ht="12" x14ac:dyDescent="0.2"/>
    <row r="105" s="3" customFormat="1" ht="12" x14ac:dyDescent="0.2"/>
    <row r="106" s="3" customFormat="1" ht="12" x14ac:dyDescent="0.2"/>
    <row r="107" s="3" customFormat="1" ht="12" x14ac:dyDescent="0.2"/>
    <row r="108" s="3" customFormat="1" ht="12" x14ac:dyDescent="0.2"/>
    <row r="109" s="3" customFormat="1" ht="12" x14ac:dyDescent="0.2"/>
    <row r="110" s="3" customFormat="1" ht="12" x14ac:dyDescent="0.2"/>
    <row r="111" s="3" customFormat="1" ht="12" x14ac:dyDescent="0.2"/>
    <row r="112" s="3" customFormat="1" ht="12" x14ac:dyDescent="0.2"/>
    <row r="113" s="3" customFormat="1" ht="12" x14ac:dyDescent="0.2"/>
    <row r="114" s="3" customFormat="1" ht="12" x14ac:dyDescent="0.2"/>
    <row r="115" s="3" customFormat="1" ht="12" x14ac:dyDescent="0.2"/>
    <row r="116" s="3" customFormat="1" ht="12" x14ac:dyDescent="0.2"/>
    <row r="117" s="3" customFormat="1" ht="12" x14ac:dyDescent="0.2"/>
    <row r="118" s="3" customFormat="1" ht="12" x14ac:dyDescent="0.2"/>
    <row r="119" s="3" customFormat="1" ht="12" x14ac:dyDescent="0.2"/>
    <row r="120" s="3" customFormat="1" ht="12" x14ac:dyDescent="0.2"/>
    <row r="121" s="3" customFormat="1" ht="12" x14ac:dyDescent="0.2"/>
    <row r="122" s="3" customFormat="1" ht="12" x14ac:dyDescent="0.2"/>
    <row r="123" s="3" customFormat="1" ht="12" x14ac:dyDescent="0.2"/>
    <row r="124" s="3" customFormat="1" ht="12" x14ac:dyDescent="0.2"/>
    <row r="125" s="3" customFormat="1" ht="12" x14ac:dyDescent="0.2"/>
    <row r="126" s="3" customFormat="1" ht="12" x14ac:dyDescent="0.2"/>
    <row r="127" s="3" customFormat="1" ht="12" x14ac:dyDescent="0.2"/>
    <row r="128" s="3" customFormat="1" ht="12" x14ac:dyDescent="0.2"/>
    <row r="129" s="3" customFormat="1" ht="12" x14ac:dyDescent="0.2"/>
    <row r="130" s="3" customFormat="1" ht="12" x14ac:dyDescent="0.2"/>
    <row r="131" s="3" customFormat="1" ht="12" x14ac:dyDescent="0.2"/>
    <row r="132" s="3" customFormat="1" ht="12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</sheetData>
  <mergeCells count="19">
    <mergeCell ref="M6:P6"/>
    <mergeCell ref="Q6:Q7"/>
    <mergeCell ref="R6:R7"/>
    <mergeCell ref="S5:X5"/>
    <mergeCell ref="S6:V6"/>
    <mergeCell ref="W6:W7"/>
    <mergeCell ref="X6:X7"/>
    <mergeCell ref="K2:L3"/>
    <mergeCell ref="B6:B7"/>
    <mergeCell ref="C6:F6"/>
    <mergeCell ref="G6:J6"/>
    <mergeCell ref="K6:K7"/>
    <mergeCell ref="L6:L7"/>
    <mergeCell ref="G5:L5"/>
    <mergeCell ref="M5:R5"/>
    <mergeCell ref="Y6:Y7"/>
    <mergeCell ref="Z6:Z7"/>
    <mergeCell ref="AA6:AA7"/>
    <mergeCell ref="AB6:AB7"/>
  </mergeCells>
  <pageMargins left="0.70866141732283472" right="0.70866141732283472" top="0.74803149606299213" bottom="0.74803149606299213" header="0.31496062992125984" footer="0.31496062992125984"/>
  <pageSetup paperSize="9" scale="3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Table 1</vt:lpstr>
      <vt:lpstr>Plan2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Thiago Martins Colares</cp:lastModifiedBy>
  <cp:lastPrinted>2024-02-26T19:02:10Z</cp:lastPrinted>
  <dcterms:created xsi:type="dcterms:W3CDTF">2023-06-14T18:13:25Z</dcterms:created>
  <dcterms:modified xsi:type="dcterms:W3CDTF">2024-04-11T19:55:46Z</dcterms:modified>
</cp:coreProperties>
</file>